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30" windowWidth="6255" windowHeight="8190" activeTab="0"/>
  </bookViews>
  <sheets>
    <sheet name="Evaluation TABLETTE" sheetId="1" r:id="rId1"/>
    <sheet name="feuille saisie papier" sheetId="2" r:id="rId2"/>
  </sheets>
  <definedNames/>
  <calcPr fullCalcOnLoad="1"/>
</workbook>
</file>

<file path=xl/sharedStrings.xml><?xml version="1.0" encoding="utf-8"?>
<sst xmlns="http://schemas.openxmlformats.org/spreadsheetml/2006/main" count="78" uniqueCount="30">
  <si>
    <t>NOMS</t>
  </si>
  <si>
    <t>COEF</t>
  </si>
  <si>
    <t>NOTE</t>
  </si>
  <si>
    <t>PERTE DE BALLE
FAUSSE PASSE 
BALLE EN TOUCHE</t>
  </si>
  <si>
    <t>TIR non cadré
drop ou transformation non cadrée</t>
  </si>
  <si>
    <t>NOTE SUR:</t>
  </si>
  <si>
    <t>REFUS JEU</t>
  </si>
  <si>
    <t>ACTIONS Négatives</t>
  </si>
  <si>
    <t>Actions positives</t>
  </si>
  <si>
    <t>score A</t>
  </si>
  <si>
    <t>Score B</t>
  </si>
  <si>
    <t>note score</t>
  </si>
  <si>
    <t>joueur 1</t>
  </si>
  <si>
    <t>joueur 2</t>
  </si>
  <si>
    <t>joueur 3</t>
  </si>
  <si>
    <t>joueur 4</t>
  </si>
  <si>
    <t>joueur 5</t>
  </si>
  <si>
    <t>COEFFICIENTS actions</t>
  </si>
  <si>
    <t xml:space="preserve">Tableur de marque universel : inscrire les items positifs et négatifs puis coefficienter les actions positives et négatives selon l'importance que l'on veut leur donner dans la note finale
</t>
  </si>
  <si>
    <t>exploit à définir</t>
  </si>
  <si>
    <t xml:space="preserve">PASSE décisive 
POUR exploit
</t>
  </si>
  <si>
    <t xml:space="preserve">Marque au score But ou essai </t>
  </si>
  <si>
    <t xml:space="preserve">NOTATION et points attribués </t>
  </si>
  <si>
    <t>Equipe B</t>
  </si>
  <si>
    <t>Equipe A</t>
  </si>
  <si>
    <t>Note 
Actions +</t>
  </si>
  <si>
    <t>TOTAL SUR:</t>
  </si>
  <si>
    <t>MARQUE AU SCORE</t>
  </si>
  <si>
    <t xml:space="preserve">MARQUE  AU SCORE </t>
  </si>
  <si>
    <t>TIR CADRE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</si>
</sst>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"/>
    <numFmt numFmtId="168" formatCode="0.0%"/>
  </numFmts>
  <fonts count="29">
    <font>
      <sz val="10"/>
      <name val="Arial"/>
      <family val="2"/>
    </font>
    <font>
      <u val="single"/>
      <sz val="5.8"/>
      <color indexed="12"/>
      <name val="Arial"/>
      <family val="2"/>
    </font>
    <font>
      <u val="single"/>
      <sz val="5.8"/>
      <color indexed="3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9" fontId="0" fillId="0" borderId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19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2" fontId="0" fillId="22" borderId="10" xfId="0" applyNumberForma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2" fontId="0" fillId="15" borderId="10" xfId="0" applyNumberFormat="1" applyFill="1" applyBorder="1" applyAlignment="1">
      <alignment horizontal="center" vertical="center"/>
    </xf>
    <xf numFmtId="2" fontId="0" fillId="11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10" borderId="10" xfId="0" applyNumberFormat="1" applyFill="1" applyBorder="1" applyAlignment="1">
      <alignment horizontal="center" vertical="center"/>
    </xf>
    <xf numFmtId="2" fontId="0" fillId="8" borderId="10" xfId="0" applyNumberForma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0" fontId="0" fillId="1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2" fillId="20" borderId="11" xfId="0" applyFont="1" applyFill="1" applyBorder="1" applyAlignment="1">
      <alignment horizontal="right"/>
    </xf>
    <xf numFmtId="0" fontId="25" fillId="26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10" xfId="0" applyNumberFormat="1" applyFill="1" applyBorder="1" applyAlignment="1">
      <alignment horizontal="center" vertical="center"/>
    </xf>
    <xf numFmtId="0" fontId="23" fillId="20" borderId="0" xfId="0" applyFont="1" applyFill="1" applyAlignment="1">
      <alignment horizontal="center" wrapText="1"/>
    </xf>
    <xf numFmtId="0" fontId="0" fillId="11" borderId="12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22" borderId="16" xfId="0" applyNumberFormat="1" applyFill="1" applyBorder="1" applyAlignment="1">
      <alignment horizontal="center" vertical="center"/>
    </xf>
    <xf numFmtId="2" fontId="0" fillId="7" borderId="16" xfId="0" applyNumberFormat="1" applyFill="1" applyBorder="1" applyAlignment="1">
      <alignment horizontal="center" vertical="center"/>
    </xf>
    <xf numFmtId="2" fontId="0" fillId="15" borderId="16" xfId="0" applyNumberFormat="1" applyFill="1" applyBorder="1" applyAlignment="1">
      <alignment horizontal="center" vertical="center"/>
    </xf>
    <xf numFmtId="2" fontId="0" fillId="11" borderId="16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24" borderId="16" xfId="0" applyNumberFormat="1" applyFill="1" applyBorder="1" applyAlignment="1">
      <alignment horizontal="center" vertical="center"/>
    </xf>
    <xf numFmtId="2" fontId="0" fillId="10" borderId="16" xfId="0" applyNumberFormat="1" applyFill="1" applyBorder="1" applyAlignment="1">
      <alignment horizontal="center" vertical="center"/>
    </xf>
    <xf numFmtId="2" fontId="0" fillId="8" borderId="16" xfId="0" applyNumberFormat="1" applyFill="1" applyBorder="1" applyAlignment="1">
      <alignment horizontal="center" vertical="center"/>
    </xf>
    <xf numFmtId="2" fontId="0" fillId="25" borderId="16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2" fontId="0" fillId="22" borderId="15" xfId="0" applyNumberFormat="1" applyFill="1" applyBorder="1" applyAlignment="1">
      <alignment horizontal="center" vertical="center"/>
    </xf>
    <xf numFmtId="2" fontId="0" fillId="7" borderId="15" xfId="0" applyNumberFormat="1" applyFill="1" applyBorder="1" applyAlignment="1">
      <alignment horizontal="center" vertical="center"/>
    </xf>
    <xf numFmtId="2" fontId="0" fillId="15" borderId="15" xfId="0" applyNumberFormat="1" applyFill="1" applyBorder="1" applyAlignment="1">
      <alignment horizontal="center" vertical="center"/>
    </xf>
    <xf numFmtId="2" fontId="0" fillId="11" borderId="15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0" fillId="24" borderId="15" xfId="0" applyNumberFormat="1" applyFill="1" applyBorder="1" applyAlignment="1">
      <alignment horizontal="center" vertical="center"/>
    </xf>
    <xf numFmtId="2" fontId="0" fillId="10" borderId="15" xfId="0" applyNumberFormat="1" applyFill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/>
    </xf>
    <xf numFmtId="2" fontId="0" fillId="25" borderId="15" xfId="0" applyNumberForma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0" fontId="22" fillId="20" borderId="23" xfId="0" applyFont="1" applyFill="1" applyBorder="1" applyAlignment="1" applyProtection="1">
      <alignment horizontal="center"/>
      <protection locked="0"/>
    </xf>
    <xf numFmtId="0" fontId="22" fillId="20" borderId="24" xfId="0" applyFont="1" applyFill="1" applyBorder="1" applyAlignment="1" applyProtection="1">
      <alignment horizontal="center"/>
      <protection locked="0"/>
    </xf>
    <xf numFmtId="0" fontId="22" fillId="20" borderId="25" xfId="0" applyFont="1" applyFill="1" applyBorder="1" applyAlignment="1" applyProtection="1">
      <alignment horizontal="center"/>
      <protection locked="0"/>
    </xf>
    <xf numFmtId="0" fontId="0" fillId="11" borderId="20" xfId="0" applyFill="1" applyBorder="1" applyAlignment="1" applyProtection="1">
      <alignment horizontal="center"/>
      <protection locked="0"/>
    </xf>
    <xf numFmtId="0" fontId="0" fillId="11" borderId="21" xfId="0" applyFill="1" applyBorder="1" applyAlignment="1" applyProtection="1">
      <alignment horizontal="center"/>
      <protection locked="0"/>
    </xf>
    <xf numFmtId="2" fontId="0" fillId="22" borderId="10" xfId="0" applyNumberFormat="1" applyFill="1" applyBorder="1" applyAlignment="1" applyProtection="1">
      <alignment horizontal="center" vertical="center"/>
      <protection locked="0"/>
    </xf>
    <xf numFmtId="2" fontId="0" fillId="7" borderId="10" xfId="0" applyNumberFormat="1" applyFill="1" applyBorder="1" applyAlignment="1" applyProtection="1">
      <alignment horizontal="center" vertical="center"/>
      <protection locked="0"/>
    </xf>
    <xf numFmtId="2" fontId="0" fillId="15" borderId="10" xfId="0" applyNumberFormat="1" applyFill="1" applyBorder="1" applyAlignment="1" applyProtection="1">
      <alignment horizontal="center" vertical="center"/>
      <protection locked="0"/>
    </xf>
    <xf numFmtId="2" fontId="0" fillId="11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24" borderId="10" xfId="0" applyNumberFormat="1" applyFill="1" applyBorder="1" applyAlignment="1" applyProtection="1">
      <alignment horizontal="center" vertical="center"/>
      <protection locked="0"/>
    </xf>
    <xf numFmtId="2" fontId="0" fillId="10" borderId="10" xfId="0" applyNumberFormat="1" applyFill="1" applyBorder="1" applyAlignment="1" applyProtection="1">
      <alignment horizontal="center" vertical="center"/>
      <protection locked="0"/>
    </xf>
    <xf numFmtId="2" fontId="0" fillId="8" borderId="10" xfId="0" applyNumberFormat="1" applyFill="1" applyBorder="1" applyAlignment="1" applyProtection="1">
      <alignment horizontal="center" vertical="center"/>
      <protection locked="0"/>
    </xf>
    <xf numFmtId="2" fontId="0" fillId="25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right" vertical="center"/>
      <protection locked="0"/>
    </xf>
    <xf numFmtId="0" fontId="24" fillId="4" borderId="10" xfId="0" applyFont="1" applyFill="1" applyBorder="1" applyAlignment="1" applyProtection="1">
      <alignment horizontal="right" vertical="center"/>
      <protection locked="0"/>
    </xf>
    <xf numFmtId="0" fontId="24" fillId="0" borderId="11" xfId="0" applyFont="1" applyFill="1" applyBorder="1" applyAlignment="1" applyProtection="1">
      <alignment horizontal="right" vertical="center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26" fillId="15" borderId="10" xfId="0" applyFont="1" applyFill="1" applyBorder="1" applyAlignment="1" applyProtection="1">
      <alignment horizontal="center" vertical="center"/>
      <protection locked="0"/>
    </xf>
    <xf numFmtId="0" fontId="27" fillId="27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25" fillId="26" borderId="18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 wrapText="1"/>
    </xf>
    <xf numFmtId="0" fontId="0" fillId="20" borderId="26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11" borderId="29" xfId="0" applyFill="1" applyBorder="1" applyAlignment="1" applyProtection="1">
      <alignment horizontal="center"/>
      <protection locked="0"/>
    </xf>
    <xf numFmtId="0" fontId="0" fillId="11" borderId="30" xfId="0" applyFill="1" applyBorder="1" applyAlignment="1" applyProtection="1">
      <alignment horizontal="center"/>
      <protection locked="0"/>
    </xf>
    <xf numFmtId="0" fontId="0" fillId="11" borderId="0" xfId="0" applyFill="1" applyAlignment="1">
      <alignment/>
    </xf>
    <xf numFmtId="0" fontId="25" fillId="11" borderId="18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 applyProtection="1">
      <alignment horizontal="center" vertical="center" wrapText="1"/>
      <protection locked="0"/>
    </xf>
    <xf numFmtId="0" fontId="3" fillId="10" borderId="11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2" fontId="0" fillId="22" borderId="30" xfId="0" applyNumberFormat="1" applyFill="1" applyBorder="1" applyAlignment="1" applyProtection="1">
      <alignment horizontal="center" vertical="center"/>
      <protection locked="0"/>
    </xf>
    <xf numFmtId="0" fontId="0" fillId="2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8" fillId="3" borderId="33" xfId="0" applyFont="1" applyFill="1" applyBorder="1" applyAlignment="1">
      <alignment horizontal="center" vertical="center"/>
    </xf>
    <xf numFmtId="2" fontId="0" fillId="24" borderId="30" xfId="0" applyNumberFormat="1" applyFill="1" applyBorder="1" applyAlignment="1" applyProtection="1">
      <alignment horizontal="center" vertical="center"/>
      <protection locked="0"/>
    </xf>
    <xf numFmtId="0" fontId="24" fillId="3" borderId="10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400050</xdr:rowOff>
    </xdr:from>
    <xdr:to>
      <xdr:col>1</xdr:col>
      <xdr:colOff>304800</xdr:colOff>
      <xdr:row>2</xdr:row>
      <xdr:rowOff>161925</xdr:rowOff>
    </xdr:to>
    <xdr:sp macro="[0]!COPIERMATCHNELLEFEUILLE">
      <xdr:nvSpPr>
        <xdr:cNvPr id="1" name="Oval 70"/>
        <xdr:cNvSpPr>
          <a:spLocks/>
        </xdr:cNvSpPr>
      </xdr:nvSpPr>
      <xdr:spPr>
        <a:xfrm>
          <a:off x="228600" y="400050"/>
          <a:ext cx="1143000" cy="8667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COPIER FEUILLE DE MATCH DANS NOUVELLE FEUILLE EXCEL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21"/>
  <sheetViews>
    <sheetView tabSelected="1" zoomScale="84" zoomScaleNormal="84" zoomScalePageLayoutView="0" workbookViewId="0" topLeftCell="A1">
      <selection activeCell="N5" sqref="N5"/>
    </sheetView>
  </sheetViews>
  <sheetFormatPr defaultColWidth="11.421875" defaultRowHeight="12.75"/>
  <cols>
    <col min="1" max="1" width="16.00390625" style="0" customWidth="1"/>
    <col min="2" max="2" width="22.57421875" style="0" customWidth="1"/>
    <col min="3" max="9" width="13.421875" style="0" customWidth="1"/>
    <col min="12" max="13" width="11.421875" style="1" customWidth="1"/>
  </cols>
  <sheetData>
    <row r="1" spans="1:13" ht="60" customHeight="1" thickBo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0:12" ht="27" customHeight="1">
      <c r="J2" s="26" t="s">
        <v>22</v>
      </c>
      <c r="K2" s="27"/>
      <c r="L2" s="28"/>
    </row>
    <row r="3" spans="3:12" ht="22.5" customHeight="1" thickBot="1">
      <c r="C3" s="17" t="s">
        <v>7</v>
      </c>
      <c r="D3" s="17"/>
      <c r="E3" s="17"/>
      <c r="F3" s="18" t="s">
        <v>8</v>
      </c>
      <c r="G3" s="18"/>
      <c r="H3" s="18"/>
      <c r="I3" s="18"/>
      <c r="J3" s="30" t="s">
        <v>5</v>
      </c>
      <c r="K3" s="29" t="s">
        <v>5</v>
      </c>
      <c r="L3" s="60" t="s">
        <v>26</v>
      </c>
    </row>
    <row r="4" spans="2:12" ht="22.5" customHeight="1" thickBot="1">
      <c r="B4" s="19" t="s">
        <v>17</v>
      </c>
      <c r="C4" s="65">
        <v>1</v>
      </c>
      <c r="D4" s="66">
        <v>1</v>
      </c>
      <c r="E4" s="66">
        <v>1</v>
      </c>
      <c r="F4" s="66">
        <v>1</v>
      </c>
      <c r="G4" s="66">
        <v>1</v>
      </c>
      <c r="H4" s="66">
        <v>1</v>
      </c>
      <c r="I4" s="67">
        <v>1</v>
      </c>
      <c r="J4" s="96">
        <v>5</v>
      </c>
      <c r="K4" s="96">
        <v>15</v>
      </c>
      <c r="L4" s="61">
        <f>SUM(J4:K4)</f>
        <v>20</v>
      </c>
    </row>
    <row r="5" spans="1:12" ht="28.5" customHeight="1" thickBot="1">
      <c r="A5" s="107" t="s">
        <v>9</v>
      </c>
      <c r="B5" s="94" t="s">
        <v>24</v>
      </c>
      <c r="C5" s="94"/>
      <c r="D5" s="94"/>
      <c r="E5" s="94"/>
      <c r="F5" s="94"/>
      <c r="G5" s="94"/>
      <c r="H5" s="94"/>
      <c r="I5" s="94"/>
      <c r="J5" s="97"/>
      <c r="K5" s="97"/>
      <c r="L5" s="95"/>
    </row>
    <row r="6" spans="1:12" ht="9.75" customHeight="1" hidden="1">
      <c r="A6" s="108"/>
      <c r="B6" s="104" t="s">
        <v>1</v>
      </c>
      <c r="C6" s="7"/>
      <c r="D6" s="4"/>
      <c r="E6" s="4"/>
      <c r="F6" s="2"/>
      <c r="G6" s="6"/>
      <c r="H6" s="5"/>
      <c r="I6" s="5"/>
      <c r="J6" s="98"/>
      <c r="K6" s="98"/>
      <c r="L6" s="62"/>
    </row>
    <row r="7" spans="1:13" s="23" customFormat="1" ht="60.75" customHeight="1" thickBot="1">
      <c r="A7" s="109">
        <f>SUM(G8:G12)</f>
        <v>12</v>
      </c>
      <c r="B7" s="105" t="s">
        <v>0</v>
      </c>
      <c r="C7" s="83" t="s">
        <v>3</v>
      </c>
      <c r="D7" s="84" t="s">
        <v>6</v>
      </c>
      <c r="E7" s="85" t="s">
        <v>4</v>
      </c>
      <c r="F7" s="101" t="s">
        <v>29</v>
      </c>
      <c r="G7" s="103" t="s">
        <v>21</v>
      </c>
      <c r="H7" s="101" t="s">
        <v>19</v>
      </c>
      <c r="I7" s="102" t="s">
        <v>20</v>
      </c>
      <c r="J7" s="99" t="s">
        <v>11</v>
      </c>
      <c r="K7" s="100" t="s">
        <v>25</v>
      </c>
      <c r="L7" s="42" t="s">
        <v>2</v>
      </c>
      <c r="M7" s="22"/>
    </row>
    <row r="8" spans="1:13" ht="40.5" customHeight="1">
      <c r="A8" s="106" t="s">
        <v>12</v>
      </c>
      <c r="B8" s="106" t="s">
        <v>12</v>
      </c>
      <c r="C8" s="80">
        <v>0</v>
      </c>
      <c r="D8" s="80">
        <v>1</v>
      </c>
      <c r="E8" s="80">
        <v>9</v>
      </c>
      <c r="F8" s="80">
        <v>0</v>
      </c>
      <c r="G8" s="111">
        <v>2</v>
      </c>
      <c r="H8" s="80"/>
      <c r="I8" s="82"/>
      <c r="J8" s="43">
        <f>$A$7/SUM($A$7,$A$16)*$J$4</f>
        <v>1.935483870967742</v>
      </c>
      <c r="K8" s="8">
        <f>(F8*$F$4+G8*$G$4+H8*$H$4+I8*$I$4)/((SUM(C8:I8)*(MAX($F$4:$I$4))))*$K$4</f>
        <v>2.5</v>
      </c>
      <c r="L8" s="48">
        <f>J8+K8</f>
        <v>4.435483870967742</v>
      </c>
      <c r="M8" s="32" t="str">
        <f>B8</f>
        <v>joueur 1</v>
      </c>
    </row>
    <row r="9" spans="1:13" ht="40.5" customHeight="1">
      <c r="A9" s="71" t="s">
        <v>13</v>
      </c>
      <c r="B9" s="71" t="s">
        <v>13</v>
      </c>
      <c r="C9" s="80">
        <v>1</v>
      </c>
      <c r="D9" s="80">
        <v>1</v>
      </c>
      <c r="E9" s="80">
        <v>1</v>
      </c>
      <c r="F9" s="80">
        <v>1</v>
      </c>
      <c r="G9" s="111">
        <v>3</v>
      </c>
      <c r="H9" s="80"/>
      <c r="I9" s="82"/>
      <c r="J9" s="44">
        <f>$A$7/SUM($A$7,$A$16)*$J$4</f>
        <v>1.935483870967742</v>
      </c>
      <c r="K9" s="9">
        <f>(F9*$F$4+G9*$G$4+H9*$H$4+I9*$I$4)/((SUM(C9:I9)*(MAX($F$4:$I$4))))*$K$4</f>
        <v>8.571428571428571</v>
      </c>
      <c r="L9" s="48">
        <f>J9+K9</f>
        <v>10.506912442396313</v>
      </c>
      <c r="M9" s="33" t="str">
        <f>B9</f>
        <v>joueur 2</v>
      </c>
    </row>
    <row r="10" spans="1:13" ht="40.5" customHeight="1">
      <c r="A10" s="72" t="s">
        <v>14</v>
      </c>
      <c r="B10" s="72" t="s">
        <v>14</v>
      </c>
      <c r="C10" s="80"/>
      <c r="D10" s="80">
        <v>0</v>
      </c>
      <c r="E10" s="80">
        <v>3</v>
      </c>
      <c r="F10" s="80">
        <v>1</v>
      </c>
      <c r="G10" s="111">
        <v>1</v>
      </c>
      <c r="H10" s="80"/>
      <c r="I10" s="82"/>
      <c r="J10" s="45">
        <f>$A$7/SUM($A$7,$A$16)*$J$4</f>
        <v>1.935483870967742</v>
      </c>
      <c r="K10" s="10">
        <f>(F10*$F$4+G10*$G$4+H10*$H$4+I10*$I$4)/((SUM(C10:I10)*(MAX($F$4:$I$4))))*$K$4</f>
        <v>6</v>
      </c>
      <c r="L10" s="48">
        <f>J10+K10</f>
        <v>7.935483870967742</v>
      </c>
      <c r="M10" s="34" t="str">
        <f>B10</f>
        <v>joueur 3</v>
      </c>
    </row>
    <row r="11" spans="1:13" ht="40.5" customHeight="1">
      <c r="A11" s="73" t="s">
        <v>15</v>
      </c>
      <c r="B11" s="73" t="s">
        <v>15</v>
      </c>
      <c r="C11" s="80">
        <v>0</v>
      </c>
      <c r="D11" s="80">
        <v>0</v>
      </c>
      <c r="E11" s="80">
        <v>0</v>
      </c>
      <c r="F11" s="80">
        <v>0</v>
      </c>
      <c r="G11" s="111">
        <v>1</v>
      </c>
      <c r="H11" s="80">
        <v>6</v>
      </c>
      <c r="I11" s="82">
        <v>0</v>
      </c>
      <c r="J11" s="46">
        <f>$A$7/SUM($A$7,$A$16)*$J$4</f>
        <v>1.935483870967742</v>
      </c>
      <c r="K11" s="11">
        <f>(F11*$F$4+G11*$G$4+H11*$H$4+I11*$I$4)/((SUM(C11:I11)*(MAX($F$4:$I$4))))*$K$4</f>
        <v>15</v>
      </c>
      <c r="L11" s="48">
        <f>J11+K11</f>
        <v>16.935483870967744</v>
      </c>
      <c r="M11" s="35" t="str">
        <f>B11</f>
        <v>joueur 4</v>
      </c>
    </row>
    <row r="12" spans="1:13" ht="33.75" customHeight="1">
      <c r="A12" s="74" t="s">
        <v>16</v>
      </c>
      <c r="B12" s="74" t="s">
        <v>16</v>
      </c>
      <c r="C12" s="80"/>
      <c r="D12" s="80"/>
      <c r="E12" s="80">
        <v>1</v>
      </c>
      <c r="F12" s="80">
        <v>2</v>
      </c>
      <c r="G12" s="111">
        <v>5</v>
      </c>
      <c r="H12" s="80">
        <v>6</v>
      </c>
      <c r="I12" s="82"/>
      <c r="J12" s="47">
        <f>$A$7/SUM($A$7,$A$16)*$J$4</f>
        <v>1.935483870967742</v>
      </c>
      <c r="K12" s="24">
        <f>(F12*$F$4+G12*$G$4+H12*$H$4+I12*$I$4)/((SUM(C12:I12)*(MAX($F$4:$I$4))))*$K$4</f>
        <v>13.928571428571429</v>
      </c>
      <c r="L12" s="48">
        <f>J12+K12</f>
        <v>15.86405529953917</v>
      </c>
      <c r="M12" s="36" t="str">
        <f>B12</f>
        <v>joueur 5</v>
      </c>
    </row>
    <row r="13" spans="1:12" ht="8.25" customHeight="1">
      <c r="A13" s="1"/>
      <c r="B13" s="12"/>
      <c r="C13" s="12"/>
      <c r="D13" s="12"/>
      <c r="E13" s="12"/>
      <c r="F13" s="12"/>
      <c r="G13" s="12"/>
      <c r="H13" s="12"/>
      <c r="I13" s="12"/>
      <c r="J13" s="49"/>
      <c r="K13" s="50"/>
      <c r="L13" s="51"/>
    </row>
    <row r="14" spans="1:12" ht="9" customHeight="1" thickBot="1">
      <c r="A14" s="1"/>
      <c r="B14" s="12"/>
      <c r="C14" s="12"/>
      <c r="D14" s="12"/>
      <c r="E14" s="12"/>
      <c r="F14" s="12"/>
      <c r="G14" s="12"/>
      <c r="H14" s="12"/>
      <c r="I14" s="12"/>
      <c r="J14" s="52"/>
      <c r="K14" s="31"/>
      <c r="L14" s="63"/>
    </row>
    <row r="15" spans="1:12" ht="30.75" customHeight="1">
      <c r="A15" s="107" t="s">
        <v>10</v>
      </c>
      <c r="B15" s="92" t="s">
        <v>23</v>
      </c>
      <c r="C15" s="92"/>
      <c r="D15" s="92"/>
      <c r="E15" s="92"/>
      <c r="F15" s="92"/>
      <c r="G15" s="92"/>
      <c r="H15" s="92"/>
      <c r="I15" s="92"/>
      <c r="J15" s="92"/>
      <c r="K15" s="92"/>
      <c r="L15" s="93"/>
    </row>
    <row r="16" spans="1:13" s="23" customFormat="1" ht="60.75" customHeight="1" thickBot="1">
      <c r="A16" s="109">
        <f>SUM(G17:G21)</f>
        <v>19</v>
      </c>
      <c r="B16" s="105" t="s">
        <v>0</v>
      </c>
      <c r="C16" s="83" t="s">
        <v>3</v>
      </c>
      <c r="D16" s="84" t="s">
        <v>6</v>
      </c>
      <c r="E16" s="85" t="s">
        <v>4</v>
      </c>
      <c r="F16" s="101" t="s">
        <v>27</v>
      </c>
      <c r="G16" s="103" t="s">
        <v>21</v>
      </c>
      <c r="H16" s="101" t="s">
        <v>19</v>
      </c>
      <c r="I16" s="102" t="s">
        <v>20</v>
      </c>
      <c r="J16" s="99" t="s">
        <v>11</v>
      </c>
      <c r="K16" s="100" t="s">
        <v>25</v>
      </c>
      <c r="L16" s="53" t="s">
        <v>2</v>
      </c>
      <c r="M16" s="22"/>
    </row>
    <row r="17" spans="1:13" ht="40.5" customHeight="1">
      <c r="A17" s="110" t="s">
        <v>12</v>
      </c>
      <c r="B17" s="75" t="s">
        <v>12</v>
      </c>
      <c r="C17" s="80">
        <v>1</v>
      </c>
      <c r="D17" s="80">
        <v>3</v>
      </c>
      <c r="E17" s="80">
        <v>2</v>
      </c>
      <c r="F17" s="80">
        <v>4</v>
      </c>
      <c r="G17" s="111">
        <v>13</v>
      </c>
      <c r="H17" s="80">
        <v>1</v>
      </c>
      <c r="I17" s="82">
        <v>0</v>
      </c>
      <c r="J17" s="54">
        <f>$A$16/SUM($A$7,$A$16)*$J$4</f>
        <v>3.064516129032258</v>
      </c>
      <c r="K17" s="13">
        <f>(F17*$F$4+G17*$G$4+H17*$H$4+I17*$I$4)/((SUM(C17:I17)*(MAX($F$4:$I$4))))*$K$4</f>
        <v>11.25</v>
      </c>
      <c r="L17" s="48">
        <f>J17+K17</f>
        <v>14.314516129032258</v>
      </c>
      <c r="M17" s="37" t="str">
        <f>B17</f>
        <v>joueur 1</v>
      </c>
    </row>
    <row r="18" spans="1:13" ht="40.5" customHeight="1">
      <c r="A18" s="76" t="s">
        <v>13</v>
      </c>
      <c r="B18" s="76" t="s">
        <v>13</v>
      </c>
      <c r="C18" s="80">
        <v>1</v>
      </c>
      <c r="D18" s="80"/>
      <c r="E18" s="80">
        <v>2</v>
      </c>
      <c r="F18" s="80">
        <v>3</v>
      </c>
      <c r="G18" s="111">
        <v>4</v>
      </c>
      <c r="H18" s="80"/>
      <c r="I18" s="82">
        <v>1</v>
      </c>
      <c r="J18" s="55">
        <f>$A$16/SUM($A$7,$A$16)*$J$4</f>
        <v>3.064516129032258</v>
      </c>
      <c r="K18" s="14">
        <f>(F18*$F$4+G18*$G$4+H18*$H$4+I18*$I$4)/((SUM(C18:I18)*(MAX($F$4:$I$4))))*$K$4</f>
        <v>10.90909090909091</v>
      </c>
      <c r="L18" s="48">
        <f>J18+K18</f>
        <v>13.973607038123168</v>
      </c>
      <c r="M18" s="38" t="str">
        <f>B18</f>
        <v>joueur 2</v>
      </c>
    </row>
    <row r="19" spans="1:13" ht="40.5" customHeight="1">
      <c r="A19" s="77" t="s">
        <v>14</v>
      </c>
      <c r="B19" s="77" t="s">
        <v>14</v>
      </c>
      <c r="C19" s="80"/>
      <c r="D19" s="80"/>
      <c r="E19" s="80">
        <v>1</v>
      </c>
      <c r="F19" s="80">
        <v>2</v>
      </c>
      <c r="G19" s="111">
        <v>1</v>
      </c>
      <c r="H19" s="80">
        <v>1</v>
      </c>
      <c r="I19" s="82">
        <v>1</v>
      </c>
      <c r="J19" s="56">
        <f>$A$16/SUM($A$7,$A$16)*$J$4</f>
        <v>3.064516129032258</v>
      </c>
      <c r="K19" s="15">
        <f>(F19*$F$4+G19*$G$4+H19*$H$4+I19*$I$4)/((SUM(C19:I19)*(MAX($F$4:$I$4))))*$K$4</f>
        <v>12.5</v>
      </c>
      <c r="L19" s="48">
        <f>J19+K19</f>
        <v>15.564516129032258</v>
      </c>
      <c r="M19" s="39" t="str">
        <f>B19</f>
        <v>joueur 3</v>
      </c>
    </row>
    <row r="20" spans="1:13" ht="40.5" customHeight="1">
      <c r="A20" s="78" t="s">
        <v>15</v>
      </c>
      <c r="B20" s="78" t="s">
        <v>15</v>
      </c>
      <c r="C20" s="80">
        <v>0</v>
      </c>
      <c r="D20" s="80">
        <v>1</v>
      </c>
      <c r="E20" s="80">
        <v>0</v>
      </c>
      <c r="F20" s="80">
        <v>0</v>
      </c>
      <c r="G20" s="111">
        <v>0</v>
      </c>
      <c r="H20" s="80">
        <v>1</v>
      </c>
      <c r="I20" s="82">
        <v>9</v>
      </c>
      <c r="J20" s="57">
        <f>$A$16/SUM($A$7,$A$16)*$J$4</f>
        <v>3.064516129032258</v>
      </c>
      <c r="K20" s="16">
        <f>(F20*$F$4+G20*$G$4+H20*$H$4+I20*$I$4)/((SUM(C20:I20)*(MAX($F$4:$I$4))))*$K$4</f>
        <v>13.636363636363637</v>
      </c>
      <c r="L20" s="48">
        <f>J20+K20</f>
        <v>16.700879765395896</v>
      </c>
      <c r="M20" s="40" t="str">
        <f>B20</f>
        <v>joueur 4</v>
      </c>
    </row>
    <row r="21" spans="1:13" ht="37.5" customHeight="1" thickBot="1">
      <c r="A21" s="79" t="s">
        <v>16</v>
      </c>
      <c r="B21" s="79" t="s">
        <v>16</v>
      </c>
      <c r="C21" s="80"/>
      <c r="D21" s="80">
        <v>3</v>
      </c>
      <c r="E21" s="80">
        <v>1</v>
      </c>
      <c r="F21" s="80"/>
      <c r="G21" s="111">
        <v>1</v>
      </c>
      <c r="H21" s="80">
        <v>1</v>
      </c>
      <c r="I21" s="82">
        <v>9</v>
      </c>
      <c r="J21" s="58">
        <f>$A$16/SUM($A$7,$A$16)*$J$4</f>
        <v>3.064516129032258</v>
      </c>
      <c r="K21" s="59">
        <f>(F21*$F$4+G21*$G$4+H21*$H$4+I21*$I$4)/((SUM(C21:I21)*(MAX($F$4:$I$4))))*$K$4</f>
        <v>11</v>
      </c>
      <c r="L21" s="64">
        <f>J21+K21</f>
        <v>14.064516129032258</v>
      </c>
      <c r="M21" s="41" t="str">
        <f>B21</f>
        <v>joueur 5</v>
      </c>
    </row>
  </sheetData>
  <sheetProtection sheet="1" objects="1" scenarios="1"/>
  <mergeCells count="6">
    <mergeCell ref="A1:M1"/>
    <mergeCell ref="B5:I5"/>
    <mergeCell ref="B15:L15"/>
    <mergeCell ref="J2:L2"/>
    <mergeCell ref="C3:E3"/>
    <mergeCell ref="F3:I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7">
      <selection activeCell="G16" sqref="G16"/>
    </sheetView>
  </sheetViews>
  <sheetFormatPr defaultColWidth="11.421875" defaultRowHeight="12.75"/>
  <cols>
    <col min="1" max="1" width="16.00390625" style="0" customWidth="1"/>
    <col min="2" max="2" width="22.57421875" style="0" customWidth="1"/>
    <col min="3" max="9" width="13.421875" style="0" customWidth="1"/>
    <col min="12" max="13" width="11.421875" style="1" customWidth="1"/>
  </cols>
  <sheetData>
    <row r="1" spans="1:13" ht="60" customHeight="1" thickBo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0:12" ht="27" customHeight="1">
      <c r="J2" s="26" t="s">
        <v>22</v>
      </c>
      <c r="K2" s="27"/>
      <c r="L2" s="28"/>
    </row>
    <row r="3" spans="3:12" ht="22.5" customHeight="1" thickBot="1">
      <c r="C3" s="17" t="s">
        <v>7</v>
      </c>
      <c r="D3" s="17"/>
      <c r="E3" s="17"/>
      <c r="F3" s="18" t="s">
        <v>8</v>
      </c>
      <c r="G3" s="18"/>
      <c r="H3" s="18"/>
      <c r="I3" s="18"/>
      <c r="J3" s="30" t="s">
        <v>5</v>
      </c>
      <c r="K3" s="29" t="s">
        <v>5</v>
      </c>
      <c r="L3" s="60" t="s">
        <v>5</v>
      </c>
    </row>
    <row r="4" spans="2:12" ht="22.5" customHeight="1" thickBot="1">
      <c r="B4" s="19" t="s">
        <v>17</v>
      </c>
      <c r="C4" s="65">
        <v>1</v>
      </c>
      <c r="D4" s="66">
        <v>1</v>
      </c>
      <c r="E4" s="66">
        <v>1</v>
      </c>
      <c r="F4" s="66">
        <v>1</v>
      </c>
      <c r="G4" s="66">
        <v>1</v>
      </c>
      <c r="H4" s="66">
        <v>1</v>
      </c>
      <c r="I4" s="67">
        <v>1</v>
      </c>
      <c r="J4" s="68">
        <v>5</v>
      </c>
      <c r="K4" s="69">
        <v>15</v>
      </c>
      <c r="L4" s="61">
        <f>SUM(J4:K4)</f>
        <v>20</v>
      </c>
    </row>
    <row r="5" spans="1:12" ht="28.5" customHeight="1" thickBot="1">
      <c r="A5" s="1" t="s">
        <v>9</v>
      </c>
      <c r="B5" s="91" t="s">
        <v>24</v>
      </c>
      <c r="C5" s="92"/>
      <c r="D5" s="92"/>
      <c r="E5" s="92"/>
      <c r="F5" s="92"/>
      <c r="G5" s="92"/>
      <c r="H5" s="92"/>
      <c r="I5" s="92"/>
      <c r="J5" s="92"/>
      <c r="K5" s="92"/>
      <c r="L5" s="93"/>
    </row>
    <row r="6" spans="1:12" ht="9.75" customHeight="1" hidden="1">
      <c r="A6" s="1"/>
      <c r="B6" s="3" t="s">
        <v>1</v>
      </c>
      <c r="C6" s="7"/>
      <c r="D6" s="4"/>
      <c r="E6" s="4"/>
      <c r="F6" s="2"/>
      <c r="G6" s="6"/>
      <c r="H6" s="5"/>
      <c r="I6" s="5"/>
      <c r="L6" s="62"/>
    </row>
    <row r="7" spans="1:13" s="23" customFormat="1" ht="60.75" customHeight="1">
      <c r="A7" s="20">
        <f>SUM(G8:G11)</f>
        <v>2</v>
      </c>
      <c r="B7" s="21" t="s">
        <v>0</v>
      </c>
      <c r="C7" s="83"/>
      <c r="D7" s="84"/>
      <c r="E7" s="85"/>
      <c r="F7" s="86"/>
      <c r="G7" s="86" t="s">
        <v>28</v>
      </c>
      <c r="H7" s="87"/>
      <c r="I7" s="88"/>
      <c r="J7" s="89" t="s">
        <v>11</v>
      </c>
      <c r="K7" s="90" t="s">
        <v>25</v>
      </c>
      <c r="L7" s="42" t="s">
        <v>2</v>
      </c>
      <c r="M7" s="22"/>
    </row>
    <row r="8" spans="1:13" ht="40.5" customHeight="1">
      <c r="A8" s="1"/>
      <c r="B8" s="70"/>
      <c r="C8" s="80">
        <v>2</v>
      </c>
      <c r="D8" s="80">
        <v>1</v>
      </c>
      <c r="E8" s="80"/>
      <c r="F8" s="81"/>
      <c r="G8" s="80">
        <v>2</v>
      </c>
      <c r="H8" s="80"/>
      <c r="I8" s="82"/>
      <c r="J8" s="43">
        <f>$A$7/SUM($A$7,$A$16)*$J$4</f>
        <v>5</v>
      </c>
      <c r="K8" s="8">
        <f>(F8*$F$4+G8*$G$4+H8*$H$4+I8*$I$4)/((SUM(C8:I8)*(MAX($F$4:$I$4))))*$K$4</f>
        <v>6</v>
      </c>
      <c r="L8" s="48">
        <f>J8+K8</f>
        <v>11</v>
      </c>
      <c r="M8" s="32">
        <f>B8</f>
        <v>0</v>
      </c>
    </row>
    <row r="9" spans="1:13" ht="40.5" customHeight="1">
      <c r="A9" s="1"/>
      <c r="B9" s="71"/>
      <c r="C9" s="80"/>
      <c r="D9" s="80"/>
      <c r="E9" s="80"/>
      <c r="F9" s="81"/>
      <c r="G9" s="80"/>
      <c r="H9" s="80"/>
      <c r="I9" s="82"/>
      <c r="J9" s="44">
        <f>$A$7/SUM($A$7,$A$16)*$J$4</f>
        <v>5</v>
      </c>
      <c r="K9" s="9" t="e">
        <f>(F9*$F$4+G9*$G$4+H9*$H$4+I9*$I$4)/((SUM(C9:I9)*(MAX($F$4:$I$4))))*$K$4</f>
        <v>#DIV/0!</v>
      </c>
      <c r="L9" s="48" t="e">
        <f>J9+K9</f>
        <v>#DIV/0!</v>
      </c>
      <c r="M9" s="33">
        <f>B9</f>
        <v>0</v>
      </c>
    </row>
    <row r="10" spans="1:13" ht="40.5" customHeight="1">
      <c r="A10" s="1"/>
      <c r="B10" s="72"/>
      <c r="C10" s="80"/>
      <c r="D10" s="80"/>
      <c r="E10" s="80"/>
      <c r="F10" s="81"/>
      <c r="G10" s="80"/>
      <c r="H10" s="80"/>
      <c r="I10" s="82"/>
      <c r="J10" s="45">
        <f>$A$7/SUM($A$7,$A$16)*$J$4</f>
        <v>5</v>
      </c>
      <c r="K10" s="10" t="e">
        <f>(F10*$F$4+G10*$G$4+H10*$H$4+I10*$I$4)/((SUM(C10:I10)*(MAX($F$4:$I$4))))*$K$4</f>
        <v>#DIV/0!</v>
      </c>
      <c r="L10" s="48" t="e">
        <f>J10+K10</f>
        <v>#DIV/0!</v>
      </c>
      <c r="M10" s="34">
        <f>B10</f>
        <v>0</v>
      </c>
    </row>
    <row r="11" spans="1:13" ht="40.5" customHeight="1">
      <c r="A11" s="1"/>
      <c r="B11" s="73"/>
      <c r="C11" s="80"/>
      <c r="D11" s="80"/>
      <c r="E11" s="80"/>
      <c r="F11" s="81"/>
      <c r="G11" s="80"/>
      <c r="H11" s="80"/>
      <c r="I11" s="82"/>
      <c r="J11" s="46">
        <f>$A$7/SUM($A$7,$A$16)*$J$4</f>
        <v>5</v>
      </c>
      <c r="K11" s="11" t="e">
        <f>(F11*$F$4+G11*$G$4+H11*$H$4+I11*$I$4)/((SUM(C11:I11)*(MAX($F$4:$I$4))))*$K$4</f>
        <v>#DIV/0!</v>
      </c>
      <c r="L11" s="48" t="e">
        <f>J11+K11</f>
        <v>#DIV/0!</v>
      </c>
      <c r="M11" s="35">
        <f>B11</f>
        <v>0</v>
      </c>
    </row>
    <row r="12" spans="1:13" ht="33.75" customHeight="1">
      <c r="A12" s="1"/>
      <c r="B12" s="74"/>
      <c r="C12" s="80"/>
      <c r="D12" s="80"/>
      <c r="E12" s="80"/>
      <c r="F12" s="81"/>
      <c r="G12" s="80"/>
      <c r="H12" s="80"/>
      <c r="I12" s="82"/>
      <c r="J12" s="47">
        <f>$A$7/SUM($A$7,$A$16)*$J$4</f>
        <v>5</v>
      </c>
      <c r="K12" s="24" t="e">
        <f>(F12*$F$4+G12*$G$4+H12*$H$4+I12*$I$4)/((SUM(C12:I12)*(MAX($F$4:$I$4))))*$K$4</f>
        <v>#DIV/0!</v>
      </c>
      <c r="L12" s="48" t="e">
        <f>J12+K12</f>
        <v>#DIV/0!</v>
      </c>
      <c r="M12" s="36">
        <f>B12</f>
        <v>0</v>
      </c>
    </row>
    <row r="13" spans="1:12" ht="8.25" customHeight="1">
      <c r="A13" s="1"/>
      <c r="B13" s="12"/>
      <c r="C13" s="12"/>
      <c r="D13" s="12"/>
      <c r="E13" s="12"/>
      <c r="F13" s="12"/>
      <c r="G13" s="12"/>
      <c r="H13" s="12"/>
      <c r="I13" s="12"/>
      <c r="J13" s="49"/>
      <c r="K13" s="50"/>
      <c r="L13" s="51"/>
    </row>
    <row r="14" spans="1:12" ht="9" customHeight="1">
      <c r="A14" s="1"/>
      <c r="B14" s="12"/>
      <c r="C14" s="12"/>
      <c r="D14" s="12"/>
      <c r="E14" s="12"/>
      <c r="F14" s="12"/>
      <c r="G14" s="12"/>
      <c r="H14" s="12"/>
      <c r="I14" s="12"/>
      <c r="J14" s="52"/>
      <c r="K14" s="31"/>
      <c r="L14" s="63"/>
    </row>
    <row r="15" spans="1:12" ht="30.75" customHeight="1">
      <c r="A15" s="1" t="s">
        <v>10</v>
      </c>
      <c r="B15" s="91" t="s">
        <v>23</v>
      </c>
      <c r="C15" s="92"/>
      <c r="D15" s="92"/>
      <c r="E15" s="92"/>
      <c r="F15" s="92"/>
      <c r="G15" s="92"/>
      <c r="H15" s="92"/>
      <c r="I15" s="92"/>
      <c r="J15" s="92"/>
      <c r="K15" s="92"/>
      <c r="L15" s="93"/>
    </row>
    <row r="16" spans="1:13" s="23" customFormat="1" ht="60.75" customHeight="1">
      <c r="A16" s="20">
        <f>SUM(G17:G20)</f>
        <v>0</v>
      </c>
      <c r="B16" s="21" t="s">
        <v>0</v>
      </c>
      <c r="C16" s="83"/>
      <c r="D16" s="84"/>
      <c r="E16" s="85"/>
      <c r="F16" s="86"/>
      <c r="G16" s="86" t="s">
        <v>28</v>
      </c>
      <c r="H16" s="87"/>
      <c r="I16" s="88"/>
      <c r="J16" s="89" t="s">
        <v>11</v>
      </c>
      <c r="K16" s="90" t="s">
        <v>25</v>
      </c>
      <c r="L16" s="53" t="s">
        <v>2</v>
      </c>
      <c r="M16" s="22"/>
    </row>
    <row r="17" spans="2:13" ht="40.5" customHeight="1">
      <c r="B17" s="75"/>
      <c r="C17" s="80"/>
      <c r="D17" s="80"/>
      <c r="E17" s="80"/>
      <c r="F17" s="81"/>
      <c r="G17" s="80"/>
      <c r="H17" s="80"/>
      <c r="I17" s="82"/>
      <c r="J17" s="54">
        <f>$A$16/SUM($A$7,$A$16)*$J$4</f>
        <v>0</v>
      </c>
      <c r="K17" s="13" t="e">
        <f>(F17*$F$4+G17*$G$4+H17*$H$4+I17*$I$4)/((SUM(C17:I17)*(MAX($F$4:$I$4))))*$K$4</f>
        <v>#DIV/0!</v>
      </c>
      <c r="L17" s="48" t="e">
        <f>J17+K17</f>
        <v>#DIV/0!</v>
      </c>
      <c r="M17" s="37">
        <f>B17</f>
        <v>0</v>
      </c>
    </row>
    <row r="18" spans="2:13" ht="40.5" customHeight="1">
      <c r="B18" s="76"/>
      <c r="C18" s="80"/>
      <c r="D18" s="80"/>
      <c r="E18" s="80"/>
      <c r="F18" s="81"/>
      <c r="G18" s="80"/>
      <c r="H18" s="80"/>
      <c r="I18" s="82"/>
      <c r="J18" s="55">
        <f>$A$16/SUM($A$7,$A$16)*$J$4</f>
        <v>0</v>
      </c>
      <c r="K18" s="14" t="e">
        <f>(F18*$F$4+G18*$G$4+H18*$H$4+I18*$I$4)/((SUM(C18:I18)*(MAX($F$4:$I$4))))*$K$4</f>
        <v>#DIV/0!</v>
      </c>
      <c r="L18" s="48" t="e">
        <f>J18+K18</f>
        <v>#DIV/0!</v>
      </c>
      <c r="M18" s="38">
        <f>B18</f>
        <v>0</v>
      </c>
    </row>
    <row r="19" spans="2:13" ht="40.5" customHeight="1">
      <c r="B19" s="77"/>
      <c r="C19" s="80"/>
      <c r="D19" s="80"/>
      <c r="E19" s="80"/>
      <c r="F19" s="81"/>
      <c r="G19" s="80"/>
      <c r="H19" s="80"/>
      <c r="I19" s="82"/>
      <c r="J19" s="56">
        <f>$A$16/SUM($A$7,$A$16)*$J$4</f>
        <v>0</v>
      </c>
      <c r="K19" s="15" t="e">
        <f>(F19*$F$4+G19*$G$4+H19*$H$4+I19*$I$4)/((SUM(C19:I19)*(MAX($F$4:$I$4))))*$K$4</f>
        <v>#DIV/0!</v>
      </c>
      <c r="L19" s="48" t="e">
        <f>J19+K19</f>
        <v>#DIV/0!</v>
      </c>
      <c r="M19" s="39">
        <f>B19</f>
        <v>0</v>
      </c>
    </row>
    <row r="20" spans="2:13" ht="40.5" customHeight="1">
      <c r="B20" s="78"/>
      <c r="C20" s="80"/>
      <c r="D20" s="80"/>
      <c r="E20" s="80"/>
      <c r="F20" s="81"/>
      <c r="G20" s="80"/>
      <c r="H20" s="80"/>
      <c r="I20" s="82"/>
      <c r="J20" s="57">
        <f>$A$16/SUM($A$7,$A$16)*$J$4</f>
        <v>0</v>
      </c>
      <c r="K20" s="16" t="e">
        <f>(F20*$F$4+G20*$G$4+H20*$H$4+I20*$I$4)/((SUM(C20:I20)*(MAX($F$4:$I$4))))*$K$4</f>
        <v>#DIV/0!</v>
      </c>
      <c r="L20" s="48" t="e">
        <f>J20+K20</f>
        <v>#DIV/0!</v>
      </c>
      <c r="M20" s="40">
        <f>B20</f>
        <v>0</v>
      </c>
    </row>
    <row r="21" spans="2:13" ht="37.5" customHeight="1" thickBot="1">
      <c r="B21" s="79"/>
      <c r="C21" s="80"/>
      <c r="D21" s="80"/>
      <c r="E21" s="80"/>
      <c r="F21" s="81"/>
      <c r="G21" s="80"/>
      <c r="H21" s="80"/>
      <c r="I21" s="82"/>
      <c r="J21" s="58">
        <f>$A$16/SUM($A$7,$A$16)*$J$4</f>
        <v>0</v>
      </c>
      <c r="K21" s="59" t="e">
        <f>(F21*$F$4+G21*$G$4+H21*$H$4+I21*$I$4)/((SUM(C21:I21)*(MAX($F$4:$I$4))))*$K$4</f>
        <v>#DIV/0!</v>
      </c>
      <c r="L21" s="64" t="e">
        <f>J21+K21</f>
        <v>#DIV/0!</v>
      </c>
      <c r="M21" s="41">
        <f>B21</f>
        <v>0</v>
      </c>
    </row>
  </sheetData>
  <mergeCells count="6">
    <mergeCell ref="B5:L5"/>
    <mergeCell ref="B15:L15"/>
    <mergeCell ref="A1:M1"/>
    <mergeCell ref="J2:L2"/>
    <mergeCell ref="C3:E3"/>
    <mergeCell ref="F3:I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QUESNEL</dc:creator>
  <cp:keywords/>
  <dc:description/>
  <cp:lastModifiedBy>QUESNEL</cp:lastModifiedBy>
  <cp:lastPrinted>2013-12-09T23:07:42Z</cp:lastPrinted>
  <dcterms:created xsi:type="dcterms:W3CDTF">2013-09-17T15:52:14Z</dcterms:created>
  <dcterms:modified xsi:type="dcterms:W3CDTF">2014-04-11T13:16:51Z</dcterms:modified>
  <cp:category/>
  <cp:version/>
  <cp:contentType/>
  <cp:contentStatus/>
</cp:coreProperties>
</file>